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60" windowWidth="23250" windowHeight="9675"/>
  </bookViews>
  <sheets>
    <sheet name="BP" sheetId="6" r:id="rId1"/>
    <sheet name="Feuil1" sheetId="7" r:id="rId2"/>
  </sheets>
  <calcPr calcId="145621"/>
</workbook>
</file>

<file path=xl/calcChain.xml><?xml version="1.0" encoding="utf-8"?>
<calcChain xmlns="http://schemas.openxmlformats.org/spreadsheetml/2006/main">
  <c r="D18" i="6" l="1"/>
  <c r="D25" i="6"/>
  <c r="E7" i="6"/>
  <c r="E6" i="6"/>
  <c r="E5" i="6"/>
  <c r="C7" i="6"/>
  <c r="C6" i="6"/>
  <c r="C5" i="6"/>
  <c r="D6" i="6" l="1"/>
  <c r="D23" i="6" l="1"/>
  <c r="D21" i="6"/>
  <c r="D15" i="6"/>
  <c r="C15" i="6"/>
  <c r="D24" i="6" l="1"/>
  <c r="D26" i="6" s="1"/>
  <c r="D27" i="6" l="1"/>
  <c r="C20" i="6"/>
  <c r="C21" i="6" s="1"/>
  <c r="C24" i="6" l="1"/>
  <c r="C27" i="6" l="1"/>
  <c r="C28" i="6" l="1"/>
  <c r="D31" i="6" s="1"/>
  <c r="C31" i="6" l="1"/>
</calcChain>
</file>

<file path=xl/sharedStrings.xml><?xml version="1.0" encoding="utf-8"?>
<sst xmlns="http://schemas.openxmlformats.org/spreadsheetml/2006/main" count="59" uniqueCount="58">
  <si>
    <t>Prestations de service externe</t>
  </si>
  <si>
    <t>Dépenses de fonctionnement</t>
  </si>
  <si>
    <t>Dépenses de fonctionnement pédagogique (documentation et ressources numériques)</t>
  </si>
  <si>
    <t>Frais de déplacement des personnels permanents ou temporaires et des étudiants</t>
  </si>
  <si>
    <t xml:space="preserve">TOTAL </t>
  </si>
  <si>
    <t>Postes de dépenses</t>
  </si>
  <si>
    <t>Dotation IDEA</t>
  </si>
  <si>
    <t>TOTAL Contribution/Dotation</t>
  </si>
  <si>
    <t>Total frais de personnel</t>
  </si>
  <si>
    <t>Total dépenses de fonctionnement</t>
  </si>
  <si>
    <t>Total dépenses d'équipement</t>
  </si>
  <si>
    <t>Contribution établissement 
Coûts (TTC)</t>
  </si>
  <si>
    <t>40% IDEA / 60% Etablissement</t>
  </si>
  <si>
    <t xml:space="preserve">Frais de gestion (organisme public ou fondation de recherche financé en coût marginal) : 4% maximum du coût total des dépenses éligibles hors frais généraux </t>
  </si>
  <si>
    <t>Statutaires</t>
  </si>
  <si>
    <t>Coordination pédagogique</t>
  </si>
  <si>
    <t xml:space="preserve">       Service soutien</t>
  </si>
  <si>
    <t xml:space="preserve">       Enseignants </t>
  </si>
  <si>
    <t xml:space="preserve">       Ressources partagées  IDEA</t>
  </si>
  <si>
    <t xml:space="preserve">Stagiaires </t>
  </si>
  <si>
    <t xml:space="preserve">Contribution établissement 
</t>
  </si>
  <si>
    <r>
      <t>Secrétariat/logistique</t>
    </r>
    <r>
      <rPr>
        <sz val="11"/>
        <color rgb="FFFF0000"/>
        <rFont val="Calibri"/>
        <family val="2"/>
        <scheme val="minor"/>
      </rPr>
      <t>**</t>
    </r>
  </si>
  <si>
    <t xml:space="preserve">justificatifs </t>
  </si>
  <si>
    <r>
      <t xml:space="preserve">*** </t>
    </r>
    <r>
      <rPr>
        <sz val="11"/>
        <color theme="1"/>
        <rFont val="Calibri"/>
        <family val="2"/>
        <scheme val="minor"/>
      </rPr>
      <t xml:space="preserve">La classification « dépenses d’équipement » au sens du règlement de l’ANR est sans effet sur l’imputation des ces dépenses dans la comptabilité des Etablissements partenaires. </t>
    </r>
  </si>
  <si>
    <r>
      <t>Remarque concernant les frais de structure</t>
    </r>
    <r>
      <rPr>
        <sz val="11"/>
        <color rgb="FF000000"/>
        <rFont val="Calibri"/>
        <family val="2"/>
        <scheme val="minor"/>
      </rPr>
      <t xml:space="preserve"> : ils ne font pas partie des dépenses aidées et doivent figurer dans la contribution établissement </t>
    </r>
  </si>
  <si>
    <t>LES DÉPENSES ÉLIGIBLES</t>
  </si>
  <si>
    <t>a. Frais de personnel</t>
  </si>
  <si>
    <t xml:space="preserve">b. Autres dépenses de fonctionnement </t>
  </si>
  <si>
    <t>II. ÉQUIPEMENT</t>
  </si>
  <si>
    <t xml:space="preserve">Seules les dépenses d’équipements pédagogiques sont éligibles. </t>
  </si>
  <si>
    <t>Une partie des frais d’administration générale imputables au projet peut figurer parmi les dépenses aidées. Ces frais ont un caractère forfaitaire et sont plafonnés à 4 % du coût total des dépenses éligibles hors frais généraux.</t>
  </si>
  <si>
    <t>I. FONCTIONNEMENT :</t>
  </si>
  <si>
    <t>Personnels statutaires (y compris les CDI des écoles) : heures complémentaires uniquement.</t>
  </si>
  <si>
    <t>Personnels non statutaires employés directement pour le projet : salaires chargés, indemnités et heures complémentaires.</t>
  </si>
  <si>
    <t>les dépenses relatives à des aménagements immobiliers nécessaires au caractère innovant de la formation retenue,</t>
  </si>
  <si>
    <t>les prestations de services externes : les prestations exécutées par des tiers extérieurs, les frais liés au déploiement du projet par des actions de vie du campus, service aux étudiants, actions de communication. Le coût de ces prestations figure de façon individualisée parmi les dépenses de l’opération</t>
  </si>
  <si>
    <t>Les frais de structure ne font pas partie des dépenses aidées par l’ANR et relèvent de la contribution des établissements.</t>
  </si>
  <si>
    <r>
      <t>Frais de gestion</t>
    </r>
    <r>
      <rPr>
        <b/>
        <sz val="11"/>
        <color rgb="FFFF0000"/>
        <rFont val="Calibri"/>
        <family val="2"/>
        <scheme val="minor"/>
      </rPr>
      <t>****</t>
    </r>
  </si>
  <si>
    <r>
      <t>Dépenses d'équipement</t>
    </r>
    <r>
      <rPr>
        <b/>
        <sz val="11"/>
        <color rgb="FFFF0000"/>
        <rFont val="Calibri"/>
        <family val="2"/>
        <scheme val="minor"/>
      </rPr>
      <t>***</t>
    </r>
  </si>
  <si>
    <r>
      <t>Frais de personnel</t>
    </r>
    <r>
      <rPr>
        <b/>
        <sz val="11"/>
        <color rgb="FFFF0000"/>
        <rFont val="Calibri"/>
        <family val="2"/>
        <scheme val="minor"/>
      </rPr>
      <t>*</t>
    </r>
  </si>
  <si>
    <r>
      <t>Enseignement</t>
    </r>
    <r>
      <rPr>
        <sz val="11"/>
        <color rgb="FFFF0000"/>
        <rFont val="Calibri"/>
        <family val="2"/>
        <scheme val="minor"/>
      </rPr>
      <t>*</t>
    </r>
  </si>
  <si>
    <r>
      <t>Tutorat</t>
    </r>
    <r>
      <rPr>
        <sz val="11"/>
        <color rgb="FFFF0000"/>
        <rFont val="Calibri"/>
        <family val="2"/>
        <scheme val="minor"/>
      </rPr>
      <t>*</t>
    </r>
  </si>
  <si>
    <r>
      <t>Autres</t>
    </r>
    <r>
      <rPr>
        <sz val="11"/>
        <color rgb="FFFF0000"/>
        <rFont val="Calibri"/>
        <family val="2"/>
        <scheme val="minor"/>
      </rPr>
      <t>*</t>
    </r>
    <r>
      <rPr>
        <sz val="11"/>
        <color theme="1"/>
        <rFont val="Calibri"/>
        <family val="2"/>
        <scheme val="minor"/>
      </rPr>
      <t xml:space="preserve"> ………………………………………...</t>
    </r>
  </si>
  <si>
    <r>
      <t xml:space="preserve">Personnels non statutaires employés directement pour le projet ou </t>
    </r>
    <r>
      <rPr>
        <b/>
        <sz val="11"/>
        <color rgb="FFFF0000"/>
        <rFont val="Calibri"/>
        <family val="2"/>
        <scheme val="minor"/>
      </rPr>
      <t>heures complémentaires des statutaires (ou primes)*</t>
    </r>
  </si>
  <si>
    <t xml:space="preserve">nbre d'heures </t>
  </si>
  <si>
    <t>III.  FRAIS DE GESTION</t>
  </si>
  <si>
    <t>IV. FRAIS DE STRUCTURE</t>
  </si>
  <si>
    <r>
      <t>Ingénierie pédagogique</t>
    </r>
    <r>
      <rPr>
        <sz val="11"/>
        <color rgb="FFFF0000"/>
        <rFont val="Calibri"/>
        <family val="2"/>
        <scheme val="minor"/>
      </rPr>
      <t xml:space="preserve">* : </t>
    </r>
  </si>
  <si>
    <r>
      <t>**</t>
    </r>
    <r>
      <rPr>
        <sz val="11"/>
        <rFont val="Calibri"/>
        <family val="2"/>
        <scheme val="minor"/>
      </rPr>
      <t>Secrétariat/logistique et toutes le</t>
    </r>
    <r>
      <rPr>
        <sz val="11"/>
        <color rgb="FF000000"/>
        <rFont val="Calibri"/>
        <family val="2"/>
        <scheme val="minor"/>
      </rPr>
      <t>s quotes-parts de personnels relevant de fonctions support ne sont pas admises dans la dotation IDEA.</t>
    </r>
  </si>
  <si>
    <r>
      <t>****</t>
    </r>
    <r>
      <rPr>
        <sz val="11"/>
        <color rgb="FF000000"/>
        <rFont val="Calibri"/>
        <family val="2"/>
        <scheme val="minor"/>
      </rPr>
      <t xml:space="preserve">Les frais de gestion doivent représenter 4% maximum du coût total des </t>
    </r>
    <r>
      <rPr>
        <u/>
        <sz val="11"/>
        <color rgb="FF000000"/>
        <rFont val="Calibri"/>
        <family val="2"/>
        <scheme val="minor"/>
      </rPr>
      <t>dépenses éligibles</t>
    </r>
    <r>
      <rPr>
        <sz val="11"/>
        <color rgb="FF000000"/>
        <rFont val="Calibri"/>
        <family val="2"/>
        <scheme val="minor"/>
      </rPr>
      <t xml:space="preserve"> (de la dotation IDEA)</t>
    </r>
  </si>
  <si>
    <r>
      <t>*</t>
    </r>
    <r>
      <rPr>
        <sz val="11"/>
        <color rgb="FF000000"/>
        <rFont val="Calibri"/>
        <family val="2"/>
        <scheme val="minor"/>
      </rPr>
      <t xml:space="preserve">La rémunération principale des personnels statutaires est exclue de l’assiette de l'aide et relève de la contribution des établissements. Seules les heures complémentaires et primes des personnels statutaires sont éligibles. </t>
    </r>
  </si>
  <si>
    <t xml:space="preserve">les frais de déplacement et de mission des personnels (permanents ou temporaires) et des étudiants affectés au projet. </t>
  </si>
  <si>
    <r>
      <t xml:space="preserve">Sont considérées comme dépenses d’équipement les achats matériels ou immatériels dont la valeur unitaire est supérieure à </t>
    </r>
    <r>
      <rPr>
        <b/>
        <sz val="11"/>
        <color rgb="FFFF0000"/>
        <rFont val="Calibri"/>
        <family val="2"/>
        <scheme val="minor"/>
      </rPr>
      <t>4000 euros HT.</t>
    </r>
  </si>
  <si>
    <r>
      <t>les dépenses de fonctionnement pédagogiques (documentation, ressources numériques, logiciels, licences informatiques, petits matériels dont équipements d'une</t>
    </r>
    <r>
      <rPr>
        <b/>
        <sz val="11"/>
        <color rgb="FFFF0000"/>
        <rFont val="Calibri"/>
        <family val="2"/>
        <scheme val="minor"/>
      </rPr>
      <t xml:space="preserve"> valeur unitaire égale ou inférieure à 4000 € HT</t>
    </r>
    <r>
      <rPr>
        <sz val="11"/>
        <color theme="1"/>
        <rFont val="Calibri"/>
        <family val="2"/>
        <scheme val="minor"/>
      </rPr>
      <t>),</t>
    </r>
  </si>
  <si>
    <t>Précision en matière d'éligibilité des dépenses dans la colonne dotation IDEA :</t>
  </si>
  <si>
    <r>
      <t xml:space="preserve">Budget prévisionnel 2016-2018 
</t>
    </r>
    <r>
      <rPr>
        <i/>
        <sz val="11"/>
        <color theme="1"/>
        <rFont val="Arial"/>
        <family val="2"/>
      </rPr>
      <t xml:space="preserve">Calculé en </t>
    </r>
    <r>
      <rPr>
        <i/>
        <sz val="11"/>
        <color rgb="FFFF0000"/>
        <rFont val="Arial"/>
        <family val="2"/>
      </rPr>
      <t>coûts réels</t>
    </r>
    <r>
      <rPr>
        <i/>
        <sz val="11"/>
        <color theme="1"/>
        <rFont val="Arial"/>
        <family val="2"/>
      </rPr>
      <t xml:space="preserve"> pour l'établissement</t>
    </r>
    <r>
      <rPr>
        <b/>
        <sz val="11"/>
        <color theme="1"/>
        <rFont val="Arial"/>
        <family val="2"/>
      </rPr>
      <t xml:space="preserve">
Intitulé du projet : "Ateliers en physique"</t>
    </r>
  </si>
  <si>
    <r>
      <t>Dépenses d’équipements pédagogiques (coût unitaire  &gt; 4000€)</t>
    </r>
    <r>
      <rPr>
        <sz val="11"/>
        <color rgb="FFFF0000"/>
        <rFont val="Calibri"/>
        <family val="2"/>
        <scheme val="minor"/>
      </rPr>
      <t xml:space="preserve"> : </t>
    </r>
  </si>
  <si>
    <t>Dépenses de matériels pédagogiques (coût unitaire  &lt; 4000€) : Kit pédagogique induction par variation, condesateur à plaque, Kit de conversion de l'énergie, électroliseur et piles à combustible, sonde de température, ventilateur avec variateur de vistesse, éolienne d'étude, bobine d'Helmotz, radiomètre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</si>
</sst>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b/>
      <sz val="11"/>
      <color theme="1"/>
      <name val="Arial"/>
      <family val="2"/>
    </font>
    <font>
      <b/>
      <sz val="11"/>
      <color rgb="FFFF0000"/>
      <name val="Calibri"/>
      <family val="2"/>
      <scheme val="minor"/>
    </font>
    <font>
      <i/>
      <sz val="11"/>
      <color theme="1"/>
      <name val="Arial"/>
      <family val="2"/>
    </font>
    <font>
      <b/>
      <u/>
      <sz val="11"/>
      <color theme="1"/>
      <name val="Calibri"/>
      <family val="2"/>
      <scheme val="minor"/>
    </font>
    <font>
      <sz val="11"/>
      <color theme="1"/>
      <name val="Calibri"/>
      <family val="2"/>
      <scheme val="minor"/>
    </font>
    <font>
      <sz val="11"/>
      <color rgb="FF000000"/>
      <name val="Calibri"/>
      <family val="2"/>
      <scheme val="minor"/>
    </font>
    <font>
      <b/>
      <u/>
      <sz val="11"/>
      <color rgb="FF000000"/>
      <name val="Calibri"/>
      <family val="2"/>
      <scheme val="minor"/>
    </font>
    <font>
      <i/>
      <sz val="11"/>
      <color rgb="FFFF0000"/>
      <name val="Arial"/>
      <family val="2"/>
    </font>
    <font>
      <sz val="11"/>
      <name val="Calibri"/>
      <family val="2"/>
      <scheme val="minor"/>
    </font>
    <font>
      <u/>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98">
    <xf numFmtId="0" fontId="0" fillId="0" borderId="0" xfId="0"/>
    <xf numFmtId="0" fontId="0" fillId="0" borderId="0" xfId="0" applyProtection="1">
      <protection locked="0"/>
    </xf>
    <xf numFmtId="0" fontId="0" fillId="0" borderId="1" xfId="0" applyBorder="1" applyAlignment="1" applyProtection="1">
      <alignment horizontal="left" vertical="center" wrapText="1"/>
    </xf>
    <xf numFmtId="0" fontId="0" fillId="2" borderId="0" xfId="0" applyFill="1" applyAlignment="1" applyProtection="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horizontal="left" vertical="center" wrapText="1"/>
    </xf>
    <xf numFmtId="0" fontId="0" fillId="0" borderId="1" xfId="0" applyBorder="1" applyProtection="1">
      <protection locked="0"/>
    </xf>
    <xf numFmtId="0" fontId="0" fillId="2" borderId="1" xfId="0" applyFont="1" applyFill="1" applyBorder="1" applyAlignment="1" applyProtection="1">
      <alignment vertical="top"/>
    </xf>
    <xf numFmtId="0" fontId="1" fillId="4" borderId="1" xfId="0" applyFont="1" applyFill="1" applyBorder="1" applyProtection="1">
      <protection locked="0"/>
    </xf>
    <xf numFmtId="0" fontId="1" fillId="4" borderId="1" xfId="0" applyFont="1" applyFill="1" applyBorder="1" applyAlignment="1" applyProtection="1">
      <alignment vertical="top"/>
    </xf>
    <xf numFmtId="0" fontId="1" fillId="4"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top" wrapText="1"/>
    </xf>
    <xf numFmtId="0" fontId="1" fillId="0" borderId="1" xfId="0" applyFont="1" applyBorder="1" applyAlignment="1" applyProtection="1">
      <alignment vertical="center" wrapText="1"/>
    </xf>
    <xf numFmtId="0" fontId="1" fillId="3" borderId="1" xfId="0" applyFont="1" applyFill="1" applyBorder="1" applyAlignment="1" applyProtection="1">
      <alignment horizontal="left" vertical="top"/>
    </xf>
    <xf numFmtId="0" fontId="1" fillId="3" borderId="1" xfId="0"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5" xfId="0" applyBorder="1" applyProtection="1">
      <protection locked="0"/>
    </xf>
    <xf numFmtId="0" fontId="0" fillId="0" borderId="12" xfId="0" applyBorder="1" applyProtection="1">
      <protection locked="0"/>
    </xf>
    <xf numFmtId="0" fontId="0" fillId="2" borderId="12" xfId="0" applyFill="1" applyBorder="1" applyAlignment="1" applyProtection="1">
      <protection locked="0"/>
    </xf>
    <xf numFmtId="0" fontId="0" fillId="0" borderId="6" xfId="0" applyBorder="1" applyProtection="1">
      <protection locked="0"/>
    </xf>
    <xf numFmtId="44" fontId="3" fillId="3" borderId="1" xfId="1" applyFont="1" applyFill="1" applyBorder="1" applyAlignment="1" applyProtection="1">
      <alignment horizontal="center" vertic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 xfId="0" applyBorder="1"/>
    <xf numFmtId="0" fontId="1" fillId="0" borderId="7" xfId="0" applyFont="1" applyBorder="1" applyAlignment="1" applyProtection="1">
      <alignment horizontal="center"/>
      <protection locked="0"/>
    </xf>
    <xf numFmtId="0" fontId="1" fillId="0" borderId="11" xfId="0" applyFont="1" applyBorder="1" applyAlignment="1" applyProtection="1">
      <alignment horizontal="center"/>
      <protection locked="0"/>
    </xf>
    <xf numFmtId="164" fontId="0" fillId="0" borderId="5" xfId="1" applyNumberFormat="1" applyFont="1" applyBorder="1" applyAlignment="1" applyProtection="1">
      <alignment horizontal="center" vertical="center" wrapText="1"/>
    </xf>
    <xf numFmtId="164" fontId="0" fillId="0" borderId="12" xfId="1" applyNumberFormat="1" applyFont="1" applyBorder="1" applyAlignment="1" applyProtection="1">
      <alignment horizontal="center" vertical="center" wrapText="1"/>
    </xf>
    <xf numFmtId="164" fontId="0" fillId="0" borderId="10" xfId="1" applyNumberFormat="1" applyFont="1" applyBorder="1" applyAlignment="1" applyProtection="1">
      <alignment horizontal="center" vertical="center" wrapText="1"/>
    </xf>
    <xf numFmtId="164" fontId="0" fillId="0" borderId="6" xfId="1" applyNumberFormat="1" applyFont="1" applyBorder="1" applyAlignment="1" applyProtection="1">
      <alignment horizontal="center" vertical="center" wrapText="1"/>
    </xf>
    <xf numFmtId="164" fontId="1" fillId="3" borderId="1" xfId="1" applyNumberFormat="1" applyFont="1" applyFill="1" applyBorder="1" applyAlignment="1" applyProtection="1">
      <alignment horizontal="left" vertical="top"/>
    </xf>
    <xf numFmtId="164" fontId="1" fillId="4" borderId="1" xfId="1" applyNumberFormat="1" applyFont="1" applyFill="1" applyBorder="1" applyAlignment="1" applyProtection="1">
      <alignment horizontal="center" vertical="center" wrapText="1"/>
    </xf>
    <xf numFmtId="164" fontId="1" fillId="3" borderId="1" xfId="1" applyNumberFormat="1" applyFont="1" applyFill="1" applyBorder="1" applyAlignment="1" applyProtection="1">
      <alignment horizontal="left" vertical="center" wrapText="1"/>
    </xf>
    <xf numFmtId="164" fontId="0" fillId="0" borderId="1" xfId="1" applyNumberFormat="1" applyFont="1" applyBorder="1" applyAlignment="1" applyProtection="1">
      <alignment horizontal="center" vertical="center" wrapText="1"/>
    </xf>
    <xf numFmtId="164" fontId="8" fillId="2" borderId="1" xfId="1" applyNumberFormat="1" applyFont="1" applyFill="1" applyBorder="1" applyAlignment="1" applyProtection="1">
      <alignment horizontal="center" vertical="center" wrapText="1"/>
    </xf>
    <xf numFmtId="164" fontId="8" fillId="2" borderId="1" xfId="1" applyNumberFormat="1" applyFont="1" applyFill="1" applyBorder="1" applyAlignment="1" applyProtection="1">
      <alignment horizontal="center" vertical="center"/>
    </xf>
    <xf numFmtId="164" fontId="1" fillId="4" borderId="1" xfId="1" applyNumberFormat="1" applyFont="1" applyFill="1" applyBorder="1" applyAlignment="1" applyProtection="1">
      <alignment horizontal="center"/>
      <protection locked="0"/>
    </xf>
    <xf numFmtId="164" fontId="1" fillId="4" borderId="1" xfId="1" applyNumberFormat="1" applyFont="1" applyFill="1" applyBorder="1" applyAlignment="1" applyProtection="1">
      <alignment horizontal="center" vertical="top"/>
    </xf>
    <xf numFmtId="9" fontId="1" fillId="4" borderId="1" xfId="2" applyFont="1" applyFill="1" applyBorder="1" applyAlignment="1" applyProtection="1">
      <alignment horizontal="center" vertical="center" wrapText="1"/>
    </xf>
    <xf numFmtId="0" fontId="0" fillId="0" borderId="0" xfId="0" applyBorder="1" applyProtection="1">
      <protection locked="0"/>
    </xf>
    <xf numFmtId="0" fontId="0" fillId="0" borderId="10" xfId="0" applyBorder="1" applyProtection="1">
      <protection locked="0"/>
    </xf>
    <xf numFmtId="164" fontId="0" fillId="0" borderId="0" xfId="1" applyNumberFormat="1" applyFont="1" applyBorder="1" applyAlignment="1" applyProtection="1">
      <alignment horizontal="center" vertical="center" wrapText="1"/>
    </xf>
    <xf numFmtId="0" fontId="3" fillId="3" borderId="1" xfId="0" applyFont="1" applyFill="1" applyBorder="1" applyAlignment="1" applyProtection="1">
      <alignment horizontal="left" vertical="center"/>
    </xf>
    <xf numFmtId="0" fontId="1" fillId="6" borderId="1" xfId="0" applyFont="1" applyFill="1" applyBorder="1" applyAlignment="1" applyProtection="1">
      <alignment horizontal="center" vertical="center"/>
    </xf>
    <xf numFmtId="0" fontId="1" fillId="6" borderId="1" xfId="0" applyFont="1" applyFill="1" applyBorder="1" applyAlignment="1" applyProtection="1">
      <alignment horizontal="center" vertical="center" wrapText="1"/>
    </xf>
    <xf numFmtId="0" fontId="7" fillId="0" borderId="7" xfId="0" applyFont="1" applyBorder="1" applyProtection="1">
      <protection locked="0"/>
    </xf>
    <xf numFmtId="0" fontId="0" fillId="0" borderId="13" xfId="0"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9" xfId="0" applyFont="1" applyBorder="1" applyProtection="1">
      <protection locked="0"/>
    </xf>
    <xf numFmtId="0" fontId="0" fillId="0" borderId="11" xfId="0" applyBorder="1" applyProtection="1">
      <protection locked="0"/>
    </xf>
    <xf numFmtId="0" fontId="0" fillId="0" borderId="14" xfId="0" applyBorder="1" applyProtection="1">
      <protection locked="0"/>
    </xf>
    <xf numFmtId="0" fontId="0" fillId="0" borderId="15" xfId="0" applyBorder="1" applyProtection="1">
      <protection locked="0"/>
    </xf>
    <xf numFmtId="44" fontId="0" fillId="7" borderId="5" xfId="1" applyFont="1" applyFill="1" applyBorder="1" applyAlignment="1" applyProtection="1">
      <alignment horizontal="center" vertical="center" wrapText="1"/>
    </xf>
    <xf numFmtId="164" fontId="0" fillId="7" borderId="8" xfId="1" applyNumberFormat="1" applyFont="1" applyFill="1" applyBorder="1" applyAlignment="1" applyProtection="1">
      <alignment horizontal="center" vertical="center" wrapText="1"/>
    </xf>
    <xf numFmtId="164" fontId="0" fillId="7" borderId="13" xfId="1" applyNumberFormat="1" applyFont="1" applyFill="1" applyBorder="1" applyAlignment="1" applyProtection="1">
      <alignment horizontal="center" vertical="center" wrapText="1"/>
    </xf>
    <xf numFmtId="164" fontId="3" fillId="8" borderId="1" xfId="1" applyNumberFormat="1" applyFont="1" applyFill="1" applyBorder="1" applyAlignment="1" applyProtection="1">
      <alignment horizontal="center" vertical="top"/>
    </xf>
    <xf numFmtId="0" fontId="0" fillId="9" borderId="9" xfId="0" applyFill="1" applyBorder="1" applyAlignment="1" applyProtection="1">
      <alignment horizontal="left" vertical="center" wrapText="1"/>
    </xf>
    <xf numFmtId="164" fontId="12" fillId="9" borderId="12" xfId="1" applyNumberFormat="1" applyFont="1" applyFill="1" applyBorder="1" applyAlignment="1" applyProtection="1">
      <alignment horizontal="center" vertical="center" wrapText="1"/>
    </xf>
    <xf numFmtId="164" fontId="1" fillId="3" borderId="1" xfId="1" applyNumberFormat="1" applyFont="1" applyFill="1" applyBorder="1" applyAlignment="1" applyProtection="1">
      <alignment horizontal="center" vertical="center" wrapText="1"/>
    </xf>
    <xf numFmtId="164" fontId="3" fillId="9" borderId="12" xfId="1"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4" fillId="5" borderId="2"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164" fontId="0" fillId="0" borderId="2" xfId="1" applyNumberFormat="1" applyFont="1" applyBorder="1" applyAlignment="1">
      <alignment horizontal="center"/>
    </xf>
    <xf numFmtId="164" fontId="0" fillId="0" borderId="3" xfId="1" applyNumberFormat="1" applyFont="1" applyBorder="1" applyAlignment="1">
      <alignment horizontal="center"/>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7" xfId="0" applyFont="1" applyBorder="1" applyAlignment="1">
      <alignment horizontal="left" vertical="top" wrapText="1"/>
    </xf>
    <xf numFmtId="0" fontId="5"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 fillId="0" borderId="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10" fillId="0" borderId="11" xfId="0" applyFont="1" applyBorder="1" applyAlignment="1">
      <alignment horizontal="left"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9"/>
  <sheetViews>
    <sheetView tabSelected="1" zoomScaleNormal="100" workbookViewId="0">
      <selection activeCell="F15" sqref="F15"/>
    </sheetView>
  </sheetViews>
  <sheetFormatPr baseColWidth="10" defaultColWidth="11.42578125" defaultRowHeight="15" x14ac:dyDescent="0.25"/>
  <cols>
    <col min="1" max="1" width="11.42578125" style="1"/>
    <col min="2" max="2" width="44.42578125" style="1" customWidth="1"/>
    <col min="3" max="3" width="31.7109375" style="1" customWidth="1"/>
    <col min="4" max="4" width="32.5703125" style="1" customWidth="1"/>
    <col min="5" max="5" width="17.140625" style="1" customWidth="1"/>
    <col min="6" max="16384" width="11.42578125" style="1"/>
  </cols>
  <sheetData>
    <row r="2" spans="2:5" ht="63" customHeight="1" x14ac:dyDescent="0.25">
      <c r="B2" s="64" t="s">
        <v>55</v>
      </c>
      <c r="C2" s="65"/>
      <c r="D2" s="65"/>
      <c r="E2" s="66"/>
    </row>
    <row r="3" spans="2:5" ht="30" customHeight="1" x14ac:dyDescent="0.25">
      <c r="B3" s="45" t="s">
        <v>5</v>
      </c>
      <c r="C3" s="46" t="s">
        <v>11</v>
      </c>
      <c r="D3" s="46" t="s">
        <v>6</v>
      </c>
      <c r="E3" s="46" t="s">
        <v>22</v>
      </c>
    </row>
    <row r="4" spans="2:5" ht="58.5" customHeight="1" x14ac:dyDescent="0.25">
      <c r="B4" s="44" t="s">
        <v>39</v>
      </c>
      <c r="C4" s="22" t="s">
        <v>14</v>
      </c>
      <c r="D4" s="11" t="s">
        <v>43</v>
      </c>
      <c r="E4" s="22" t="s">
        <v>44</v>
      </c>
    </row>
    <row r="5" spans="2:5" ht="15" customHeight="1" x14ac:dyDescent="0.3">
      <c r="B5" s="15" t="s">
        <v>40</v>
      </c>
      <c r="C5" s="28">
        <f>31*2*167*2</f>
        <v>20708</v>
      </c>
      <c r="D5" s="35">
        <v>0</v>
      </c>
      <c r="E5" s="1">
        <f>31*2*2</f>
        <v>124</v>
      </c>
    </row>
    <row r="6" spans="2:5" ht="15" customHeight="1" x14ac:dyDescent="0.25">
      <c r="B6" s="55" t="s">
        <v>47</v>
      </c>
      <c r="C6" s="56">
        <f>28*2*167*2</f>
        <v>18704</v>
      </c>
      <c r="D6" s="57">
        <f>SUM(D7:D9)</f>
        <v>0</v>
      </c>
      <c r="E6" s="19">
        <f>28*2*2</f>
        <v>112</v>
      </c>
    </row>
    <row r="7" spans="2:5" ht="15" customHeight="1" x14ac:dyDescent="0.3">
      <c r="B7" s="59" t="s">
        <v>16</v>
      </c>
      <c r="C7" s="62">
        <f>41.41*30*2</f>
        <v>2484.6</v>
      </c>
      <c r="D7" s="43">
        <v>0</v>
      </c>
      <c r="E7" s="19">
        <f>30*2</f>
        <v>60</v>
      </c>
    </row>
    <row r="8" spans="2:5" x14ac:dyDescent="0.25">
      <c r="B8" s="59" t="s">
        <v>17</v>
      </c>
      <c r="C8" s="60"/>
      <c r="D8" s="43">
        <v>0</v>
      </c>
      <c r="E8" s="19"/>
    </row>
    <row r="9" spans="2:5" ht="15.75" customHeight="1" x14ac:dyDescent="0.25">
      <c r="B9" s="17" t="s">
        <v>18</v>
      </c>
      <c r="C9" s="29">
        <v>0</v>
      </c>
      <c r="D9" s="31">
        <v>0</v>
      </c>
      <c r="E9" s="19"/>
    </row>
    <row r="10" spans="2:5" x14ac:dyDescent="0.25">
      <c r="B10" s="16" t="s">
        <v>15</v>
      </c>
      <c r="C10" s="35">
        <v>0</v>
      </c>
      <c r="D10" s="35">
        <v>0</v>
      </c>
      <c r="E10" s="19"/>
    </row>
    <row r="11" spans="2:5" x14ac:dyDescent="0.25">
      <c r="B11" s="2" t="s">
        <v>41</v>
      </c>
      <c r="C11" s="35">
        <v>0</v>
      </c>
      <c r="D11" s="30">
        <v>0</v>
      </c>
      <c r="E11" s="19"/>
    </row>
    <row r="12" spans="2:5" ht="15.75" customHeight="1" x14ac:dyDescent="0.25">
      <c r="B12" s="2" t="s">
        <v>21</v>
      </c>
      <c r="C12" s="35">
        <v>0</v>
      </c>
      <c r="D12" s="58"/>
      <c r="E12" s="19"/>
    </row>
    <row r="13" spans="2:5" s="3" customFormat="1" x14ac:dyDescent="0.25">
      <c r="B13" s="2" t="s">
        <v>19</v>
      </c>
      <c r="C13" s="35">
        <v>0</v>
      </c>
      <c r="D13" s="35">
        <v>0</v>
      </c>
      <c r="E13" s="20"/>
    </row>
    <row r="14" spans="2:5" s="3" customFormat="1" x14ac:dyDescent="0.25">
      <c r="B14" s="6" t="s">
        <v>42</v>
      </c>
      <c r="C14" s="35">
        <v>0</v>
      </c>
      <c r="D14" s="35">
        <v>0</v>
      </c>
      <c r="E14" s="20"/>
    </row>
    <row r="15" spans="2:5" s="3" customFormat="1" x14ac:dyDescent="0.25">
      <c r="B15" s="8" t="s">
        <v>8</v>
      </c>
      <c r="C15" s="38">
        <f>C14+C13+C11+C10+C6+C5+C12</f>
        <v>39412</v>
      </c>
      <c r="D15" s="38">
        <f>D14+D13+D11+D10+D6+D5</f>
        <v>0</v>
      </c>
      <c r="E15" s="20"/>
    </row>
    <row r="16" spans="2:5" x14ac:dyDescent="0.25">
      <c r="B16" s="13" t="s">
        <v>1</v>
      </c>
      <c r="C16" s="32"/>
      <c r="D16" s="32"/>
      <c r="E16" s="19"/>
    </row>
    <row r="17" spans="2:5" ht="30" x14ac:dyDescent="0.25">
      <c r="B17" s="4" t="s">
        <v>2</v>
      </c>
      <c r="C17" s="36">
        <v>0</v>
      </c>
      <c r="D17" s="36">
        <v>0</v>
      </c>
      <c r="E17" s="19"/>
    </row>
    <row r="18" spans="2:5" ht="105" x14ac:dyDescent="0.25">
      <c r="B18" s="4" t="s">
        <v>57</v>
      </c>
      <c r="C18" s="37">
        <v>0</v>
      </c>
      <c r="D18" s="61">
        <f>((C15/0.6)*0.4)*(1-0.04)</f>
        <v>25223.680000000004</v>
      </c>
      <c r="E18" s="19"/>
    </row>
    <row r="19" spans="2:5" ht="30" x14ac:dyDescent="0.25">
      <c r="B19" s="4" t="s">
        <v>3</v>
      </c>
      <c r="C19" s="36">
        <v>0</v>
      </c>
      <c r="D19" s="36">
        <v>0</v>
      </c>
      <c r="E19" s="19"/>
    </row>
    <row r="20" spans="2:5" x14ac:dyDescent="0.25">
      <c r="B20" s="7" t="s">
        <v>0</v>
      </c>
      <c r="C20" s="36">
        <f>SUM(C19)</f>
        <v>0</v>
      </c>
      <c r="D20" s="36">
        <v>0</v>
      </c>
      <c r="E20" s="19"/>
    </row>
    <row r="21" spans="2:5" x14ac:dyDescent="0.25">
      <c r="B21" s="9" t="s">
        <v>9</v>
      </c>
      <c r="C21" s="39">
        <f>C20+C19+C18+C17</f>
        <v>0</v>
      </c>
      <c r="D21" s="39">
        <f>D20+D19+D18+D17</f>
        <v>25223.680000000004</v>
      </c>
      <c r="E21" s="19"/>
    </row>
    <row r="22" spans="2:5" x14ac:dyDescent="0.25">
      <c r="B22" s="13" t="s">
        <v>38</v>
      </c>
      <c r="C22" s="32"/>
      <c r="D22" s="32"/>
      <c r="E22" s="19"/>
    </row>
    <row r="23" spans="2:5" ht="30" x14ac:dyDescent="0.25">
      <c r="B23" s="5" t="s">
        <v>56</v>
      </c>
      <c r="C23" s="36">
        <v>0</v>
      </c>
      <c r="D23" s="36">
        <f>0</f>
        <v>0</v>
      </c>
      <c r="E23" s="19"/>
    </row>
    <row r="24" spans="2:5" x14ac:dyDescent="0.25">
      <c r="B24" s="10" t="s">
        <v>10</v>
      </c>
      <c r="C24" s="33">
        <f>C23</f>
        <v>0</v>
      </c>
      <c r="D24" s="33">
        <f>D23</f>
        <v>0</v>
      </c>
      <c r="E24" s="19"/>
    </row>
    <row r="25" spans="2:5" x14ac:dyDescent="0.25">
      <c r="B25" s="14" t="s">
        <v>37</v>
      </c>
      <c r="C25" s="34"/>
      <c r="D25" s="61">
        <f>((C15/0.6)*0.4)*0.04</f>
        <v>1050.9866666666669</v>
      </c>
      <c r="E25" s="19"/>
    </row>
    <row r="26" spans="2:5" ht="60" x14ac:dyDescent="0.25">
      <c r="B26" s="5" t="s">
        <v>13</v>
      </c>
      <c r="C26" s="58"/>
      <c r="D26" s="36">
        <f>0.04*(D24+D21+D15)</f>
        <v>1008.9472000000002</v>
      </c>
      <c r="E26" s="21"/>
    </row>
    <row r="27" spans="2:5" ht="23.25" customHeight="1" x14ac:dyDescent="0.25">
      <c r="B27" s="10" t="s">
        <v>7</v>
      </c>
      <c r="C27" s="33">
        <f>C24+C21+C15</f>
        <v>39412</v>
      </c>
      <c r="D27" s="33">
        <f>D26+D24+D21+D15</f>
        <v>26232.627200000003</v>
      </c>
      <c r="E27" s="6"/>
    </row>
    <row r="28" spans="2:5" x14ac:dyDescent="0.25">
      <c r="B28" s="12" t="s">
        <v>4</v>
      </c>
      <c r="C28" s="69">
        <f>C27+D27</f>
        <v>65644.627200000003</v>
      </c>
      <c r="D28" s="70"/>
      <c r="E28" s="18"/>
    </row>
    <row r="29" spans="2:5" ht="15" customHeight="1" x14ac:dyDescent="0.25">
      <c r="B29" s="63" t="s">
        <v>12</v>
      </c>
      <c r="C29" s="67" t="s">
        <v>20</v>
      </c>
      <c r="D29" s="26" t="s">
        <v>6</v>
      </c>
      <c r="E29" s="23"/>
    </row>
    <row r="30" spans="2:5" customFormat="1" ht="15" customHeight="1" x14ac:dyDescent="0.25">
      <c r="B30" s="63"/>
      <c r="C30" s="68"/>
      <c r="D30" s="27"/>
      <c r="E30" s="24"/>
    </row>
    <row r="31" spans="2:5" customFormat="1" x14ac:dyDescent="0.25">
      <c r="B31" s="10"/>
      <c r="C31" s="40">
        <f>C27/C28</f>
        <v>0.60038424591738715</v>
      </c>
      <c r="D31" s="40">
        <f>D27/C28</f>
        <v>0.39961575408261291</v>
      </c>
      <c r="E31" s="25"/>
    </row>
    <row r="32" spans="2:5" customFormat="1" ht="45.75" customHeight="1" x14ac:dyDescent="0.25"/>
    <row r="33" spans="2:5" customFormat="1" ht="15" hidden="1" customHeight="1" x14ac:dyDescent="0.25"/>
    <row r="34" spans="2:5" customFormat="1" ht="15" customHeight="1" x14ac:dyDescent="0.25">
      <c r="B34" s="74" t="s">
        <v>54</v>
      </c>
      <c r="C34" s="75"/>
      <c r="D34" s="75"/>
      <c r="E34" s="76"/>
    </row>
    <row r="35" spans="2:5" customFormat="1" ht="30" customHeight="1" x14ac:dyDescent="0.25">
      <c r="B35" s="71" t="s">
        <v>50</v>
      </c>
      <c r="C35" s="72"/>
      <c r="D35" s="72"/>
      <c r="E35" s="73"/>
    </row>
    <row r="36" spans="2:5" customFormat="1" ht="22.5" customHeight="1" x14ac:dyDescent="0.25">
      <c r="B36" s="77" t="s">
        <v>48</v>
      </c>
      <c r="C36" s="78"/>
      <c r="D36" s="78"/>
      <c r="E36" s="79"/>
    </row>
    <row r="37" spans="2:5" customFormat="1" ht="33" customHeight="1" x14ac:dyDescent="0.25">
      <c r="B37" s="71" t="s">
        <v>23</v>
      </c>
      <c r="C37" s="72"/>
      <c r="D37" s="72"/>
      <c r="E37" s="73"/>
    </row>
    <row r="38" spans="2:5" customFormat="1" x14ac:dyDescent="0.25">
      <c r="B38" s="71" t="s">
        <v>49</v>
      </c>
      <c r="C38" s="72"/>
      <c r="D38" s="72"/>
      <c r="E38" s="73"/>
    </row>
    <row r="39" spans="2:5" x14ac:dyDescent="0.25">
      <c r="B39" s="50"/>
      <c r="C39" s="41"/>
      <c r="D39" s="41"/>
      <c r="E39" s="42"/>
    </row>
    <row r="40" spans="2:5" ht="33" customHeight="1" x14ac:dyDescent="0.25">
      <c r="B40" s="86" t="s">
        <v>24</v>
      </c>
      <c r="C40" s="87"/>
      <c r="D40" s="87"/>
      <c r="E40" s="88"/>
    </row>
    <row r="44" spans="2:5" x14ac:dyDescent="0.25">
      <c r="B44" s="47" t="s">
        <v>25</v>
      </c>
      <c r="C44" s="48"/>
      <c r="D44" s="48"/>
      <c r="E44" s="49"/>
    </row>
    <row r="45" spans="2:5" x14ac:dyDescent="0.25">
      <c r="B45" s="50"/>
      <c r="C45" s="41"/>
      <c r="D45" s="41"/>
      <c r="E45" s="42"/>
    </row>
    <row r="46" spans="2:5" x14ac:dyDescent="0.25">
      <c r="B46" s="80" t="s">
        <v>31</v>
      </c>
      <c r="C46" s="81"/>
      <c r="D46" s="81"/>
      <c r="E46" s="82"/>
    </row>
    <row r="47" spans="2:5" x14ac:dyDescent="0.25">
      <c r="B47" s="50"/>
      <c r="C47" s="41"/>
      <c r="D47" s="41"/>
      <c r="E47" s="42"/>
    </row>
    <row r="48" spans="2:5" x14ac:dyDescent="0.25">
      <c r="B48" s="51" t="s">
        <v>26</v>
      </c>
      <c r="C48" s="41"/>
      <c r="D48" s="41"/>
      <c r="E48" s="42"/>
    </row>
    <row r="49" spans="2:5" x14ac:dyDescent="0.25">
      <c r="B49" s="83" t="s">
        <v>32</v>
      </c>
      <c r="C49" s="84"/>
      <c r="D49" s="84"/>
      <c r="E49" s="85"/>
    </row>
    <row r="50" spans="2:5" x14ac:dyDescent="0.25">
      <c r="B50" s="83" t="s">
        <v>33</v>
      </c>
      <c r="C50" s="84"/>
      <c r="D50" s="84"/>
      <c r="E50" s="85"/>
    </row>
    <row r="51" spans="2:5" x14ac:dyDescent="0.25">
      <c r="B51" s="50"/>
      <c r="C51" s="41"/>
      <c r="D51" s="41"/>
      <c r="E51" s="42"/>
    </row>
    <row r="52" spans="2:5" x14ac:dyDescent="0.25">
      <c r="B52" s="80" t="s">
        <v>27</v>
      </c>
      <c r="C52" s="81"/>
      <c r="D52" s="81"/>
      <c r="E52" s="82"/>
    </row>
    <row r="53" spans="2:5" ht="30" customHeight="1" x14ac:dyDescent="0.25">
      <c r="B53" s="89" t="s">
        <v>53</v>
      </c>
      <c r="C53" s="90"/>
      <c r="D53" s="90"/>
      <c r="E53" s="91"/>
    </row>
    <row r="54" spans="2:5" x14ac:dyDescent="0.25">
      <c r="B54" s="92" t="s">
        <v>34</v>
      </c>
      <c r="C54" s="93"/>
      <c r="D54" s="93"/>
      <c r="E54" s="94"/>
    </row>
    <row r="55" spans="2:5" x14ac:dyDescent="0.25">
      <c r="B55" s="83" t="s">
        <v>51</v>
      </c>
      <c r="C55" s="84"/>
      <c r="D55" s="84"/>
      <c r="E55" s="85"/>
    </row>
    <row r="56" spans="2:5" ht="50.25" customHeight="1" x14ac:dyDescent="0.25">
      <c r="B56" s="95" t="s">
        <v>35</v>
      </c>
      <c r="C56" s="96"/>
      <c r="D56" s="96"/>
      <c r="E56" s="97"/>
    </row>
    <row r="57" spans="2:5" x14ac:dyDescent="0.25">
      <c r="B57" s="50"/>
      <c r="C57" s="41"/>
      <c r="D57" s="41"/>
      <c r="E57" s="42"/>
    </row>
    <row r="58" spans="2:5" x14ac:dyDescent="0.25">
      <c r="B58" s="51" t="s">
        <v>28</v>
      </c>
      <c r="C58" s="41"/>
      <c r="D58" s="41"/>
      <c r="E58" s="42"/>
    </row>
    <row r="59" spans="2:5" x14ac:dyDescent="0.25">
      <c r="B59" s="50"/>
      <c r="C59" s="41"/>
      <c r="D59" s="41"/>
      <c r="E59" s="42"/>
    </row>
    <row r="60" spans="2:5" x14ac:dyDescent="0.25">
      <c r="B60" s="83" t="s">
        <v>29</v>
      </c>
      <c r="C60" s="84"/>
      <c r="D60" s="84"/>
      <c r="E60" s="85"/>
    </row>
    <row r="61" spans="2:5" x14ac:dyDescent="0.25">
      <c r="B61" s="83" t="s">
        <v>52</v>
      </c>
      <c r="C61" s="84"/>
      <c r="D61" s="84"/>
      <c r="E61" s="85"/>
    </row>
    <row r="62" spans="2:5" x14ac:dyDescent="0.25">
      <c r="B62" s="50"/>
      <c r="C62" s="41"/>
      <c r="D62" s="41"/>
      <c r="E62" s="42"/>
    </row>
    <row r="63" spans="2:5" x14ac:dyDescent="0.25">
      <c r="B63" s="51" t="s">
        <v>45</v>
      </c>
      <c r="C63" s="41"/>
      <c r="D63" s="41"/>
      <c r="E63" s="42"/>
    </row>
    <row r="64" spans="2:5" x14ac:dyDescent="0.25">
      <c r="B64" s="50"/>
      <c r="C64" s="41"/>
      <c r="D64" s="41"/>
      <c r="E64" s="42"/>
    </row>
    <row r="65" spans="2:5" ht="30" customHeight="1" x14ac:dyDescent="0.25">
      <c r="B65" s="95" t="s">
        <v>30</v>
      </c>
      <c r="C65" s="96"/>
      <c r="D65" s="96"/>
      <c r="E65" s="97"/>
    </row>
    <row r="66" spans="2:5" x14ac:dyDescent="0.25">
      <c r="B66" s="50"/>
      <c r="C66" s="41"/>
      <c r="D66" s="41"/>
      <c r="E66" s="42"/>
    </row>
    <row r="67" spans="2:5" x14ac:dyDescent="0.25">
      <c r="B67" s="51" t="s">
        <v>46</v>
      </c>
      <c r="C67" s="41"/>
      <c r="D67" s="41"/>
      <c r="E67" s="42"/>
    </row>
    <row r="68" spans="2:5" ht="12" customHeight="1" x14ac:dyDescent="0.25">
      <c r="B68" s="83" t="s">
        <v>36</v>
      </c>
      <c r="C68" s="84"/>
      <c r="D68" s="84"/>
      <c r="E68" s="85"/>
    </row>
    <row r="69" spans="2:5" x14ac:dyDescent="0.25">
      <c r="B69" s="52"/>
      <c r="C69" s="53"/>
      <c r="D69" s="53"/>
      <c r="E69" s="54"/>
    </row>
  </sheetData>
  <sheetProtection formatCells="0" formatColumns="0" formatRows="0" insertColumns="0" insertRows="0" deleteColumns="0" deleteRows="0"/>
  <mergeCells count="22">
    <mergeCell ref="B56:E56"/>
    <mergeCell ref="B60:E60"/>
    <mergeCell ref="B61:E61"/>
    <mergeCell ref="B65:E65"/>
    <mergeCell ref="B68:E68"/>
    <mergeCell ref="B50:E50"/>
    <mergeCell ref="B52:E52"/>
    <mergeCell ref="B53:E53"/>
    <mergeCell ref="B54:E54"/>
    <mergeCell ref="B55:E55"/>
    <mergeCell ref="B36:E36"/>
    <mergeCell ref="B37:E37"/>
    <mergeCell ref="B38:E38"/>
    <mergeCell ref="B46:E46"/>
    <mergeCell ref="B49:E49"/>
    <mergeCell ref="B40:E40"/>
    <mergeCell ref="B29:B30"/>
    <mergeCell ref="B2:E2"/>
    <mergeCell ref="C29:C30"/>
    <mergeCell ref="C28:D28"/>
    <mergeCell ref="B35:E35"/>
    <mergeCell ref="B34:E3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BP</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Maussion</dc:creator>
  <cp:lastModifiedBy>ariadna.ayalarubio</cp:lastModifiedBy>
  <cp:lastPrinted>2016-05-27T09:50:07Z</cp:lastPrinted>
  <dcterms:created xsi:type="dcterms:W3CDTF">2013-10-23T09:27:47Z</dcterms:created>
  <dcterms:modified xsi:type="dcterms:W3CDTF">2017-01-19T09:34:03Z</dcterms:modified>
</cp:coreProperties>
</file>